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activeTab="1"/>
  </bookViews>
  <sheets>
    <sheet name="Gauss_N20" sheetId="1" r:id="rId1"/>
    <sheet name="Gauss_N100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<sst xmlns="http://schemas.openxmlformats.org/spreadsheetml/2006/main" count="24" uniqueCount="13">
  <si>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L.p.</t>
  </si>
  <si>
    <r>
      <t>x</t>
    </r>
    <r>
      <rPr>
        <vertAlign val="subscript"/>
        <sz val="14"/>
        <color indexed="8"/>
        <rFont val="Arial"/>
        <family val="2"/>
      </rPr>
      <t>i</t>
    </r>
  </si>
  <si>
    <r>
      <t>x</t>
    </r>
    <r>
      <rPr>
        <vertAlign val="subscript"/>
        <sz val="14"/>
        <color indexed="8"/>
        <rFont val="Arial"/>
        <family val="2"/>
      </rPr>
      <t xml:space="preserve">śr </t>
    </r>
  </si>
  <si>
    <r>
      <t>r</t>
    </r>
    <r>
      <rPr>
        <vertAlign val="subscript"/>
        <sz val="14"/>
        <color indexed="8"/>
        <rFont val="Arial"/>
        <family val="2"/>
      </rPr>
      <t xml:space="preserve">i </t>
    </r>
    <r>
      <rPr>
        <sz val="14"/>
        <color indexed="8"/>
        <rFont val="Arial"/>
        <family val="2"/>
      </rPr>
      <t xml:space="preserve">= </t>
    </r>
    <r>
      <rPr>
        <i/>
        <sz val="14"/>
        <color indexed="8"/>
        <rFont val="Arial"/>
        <family val="2"/>
      </rPr>
      <t>x</t>
    </r>
    <r>
      <rPr>
        <vertAlign val="subscript"/>
        <sz val="14"/>
        <color indexed="8"/>
        <rFont val="Arial"/>
        <family val="2"/>
      </rPr>
      <t>i</t>
    </r>
    <r>
      <rPr>
        <sz val="14"/>
        <color indexed="8"/>
        <rFont val="Arial"/>
        <family val="2"/>
      </rPr>
      <t xml:space="preserve"> –</t>
    </r>
    <r>
      <rPr>
        <vertAlign val="subscript"/>
        <sz val="14"/>
        <color indexed="8"/>
        <rFont val="Arial"/>
        <family val="2"/>
      </rPr>
      <t xml:space="preserve"> </t>
    </r>
    <r>
      <rPr>
        <i/>
        <sz val="14"/>
        <color indexed="8"/>
        <rFont val="Arial"/>
        <family val="2"/>
      </rPr>
      <t>x</t>
    </r>
    <r>
      <rPr>
        <vertAlign val="subscript"/>
        <sz val="14"/>
        <color indexed="8"/>
        <rFont val="Arial"/>
        <family val="2"/>
      </rPr>
      <t xml:space="preserve">śr </t>
    </r>
  </si>
  <si>
    <r>
      <t>r</t>
    </r>
    <r>
      <rPr>
        <vertAlign val="subscript"/>
        <sz val="14"/>
        <color indexed="8"/>
        <rFont val="Arial"/>
        <family val="2"/>
      </rPr>
      <t>i</t>
    </r>
    <r>
      <rPr>
        <vertAlign val="superscript"/>
        <sz val="14"/>
        <color indexed="8"/>
        <rFont val="Arial"/>
        <family val="2"/>
      </rPr>
      <t>2</t>
    </r>
  </si>
  <si>
    <t>N</t>
  </si>
  <si>
    <r>
      <t>s</t>
    </r>
    <r>
      <rPr>
        <vertAlign val="subscript"/>
        <sz val="14"/>
        <color indexed="8"/>
        <rFont val="Arial"/>
        <family val="2"/>
      </rPr>
      <t>xi</t>
    </r>
  </si>
  <si>
    <r>
      <t>3</t>
    </r>
    <r>
      <rPr>
        <sz val="16"/>
        <color indexed="8"/>
        <rFont val="Symbol"/>
        <family val="1"/>
      </rPr>
      <t>s</t>
    </r>
    <r>
      <rPr>
        <vertAlign val="subscript"/>
        <sz val="14"/>
        <color indexed="8"/>
        <rFont val="Arial"/>
        <family val="2"/>
      </rPr>
      <t>xi</t>
    </r>
  </si>
  <si>
    <r>
      <t>Przedział 3</t>
    </r>
    <r>
      <rPr>
        <sz val="14"/>
        <rFont val="Symbol"/>
        <family val="1"/>
      </rPr>
      <t>s</t>
    </r>
  </si>
  <si>
    <r>
      <t>s</t>
    </r>
    <r>
      <rPr>
        <vertAlign val="subscript"/>
        <sz val="16"/>
        <color indexed="8"/>
        <rFont val="Arial"/>
        <family val="2"/>
      </rPr>
      <t>x śr</t>
    </r>
  </si>
  <si>
    <t>SUMA:</t>
  </si>
  <si>
    <r>
      <t>ARKUSZ DO OBLICZANIA NIEDOKŁADNOSCI POMIARU METODĄ GAUSSA</t>
    </r>
    <r>
      <rPr>
        <sz val="12"/>
        <rFont val="Arial"/>
        <family val="2"/>
      </rPr>
      <t xml:space="preserve">
INFO: </t>
    </r>
    <r>
      <rPr>
        <sz val="11"/>
        <rFont val="Arial"/>
        <family val="2"/>
      </rPr>
      <t xml:space="preserve">Do arkusza można wpisać maks. 20 danych 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 xml:space="preserve"> w kolumnie B w miejsca oznaczone zieloną czcionką. Gdy danych jest mniej, zaznaczamy zbędne wiersze i usuwamy wartości lub wiersze zaczynając od ostatniego o Lp = 20. Gdy danych jest więcej, tworzymy dodatkowe wiersze między Lp = 20 a SUMĄ i wypełniamy je instrukcjami obliczeń poprzez zaznaczenie i przeciągnięcie wiersza Lp = 20 albo korzystamy z arkusza Gauss_N100. Zawsze trzeba podać ilość  </t>
    </r>
    <r>
      <rPr>
        <i/>
        <sz val="11"/>
        <rFont val="Arial"/>
        <family val="2"/>
      </rPr>
      <t>N</t>
    </r>
    <r>
      <rPr>
        <sz val="11"/>
        <rFont val="Arial"/>
        <family val="2"/>
      </rPr>
      <t xml:space="preserve"> swoich danych w kolumnie F. W razie potrzeby zmienić ilość wypisywanych liczb po przecinku.</t>
    </r>
  </si>
  <si>
    <r>
      <t>ARKUSZ DO OBLICZANIA NIEDOKŁADNOSCI POMIARU METODĄ GAUSSA</t>
    </r>
    <r>
      <rPr>
        <sz val="12"/>
        <rFont val="Arial"/>
        <family val="2"/>
      </rPr>
      <t xml:space="preserve">
INFO: Do arkusza można wpisać max. 100 danych </t>
    </r>
    <r>
      <rPr>
        <i/>
        <sz val="12"/>
        <rFont val="Arial"/>
        <family val="2"/>
      </rPr>
      <t>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w kolumnie B w miejsca oznaczone zieloną czcionką. Gdy danych jest mniej, zaznaczamy zbędne wiersze i usuwamy wartości zaczynając od wiersza o Lp = 100. Zawsze trzeba podać ilość  </t>
    </r>
    <r>
      <rPr>
        <i/>
        <sz val="12"/>
        <rFont val="Arial"/>
        <family val="2"/>
      </rPr>
      <t>N</t>
    </r>
    <r>
      <rPr>
        <sz val="12"/>
        <rFont val="Arial"/>
        <family val="2"/>
      </rPr>
      <t xml:space="preserve"> swoich danych w kolumnie F. W razie potrzeby zmienić ilość wypisywanych liczb po przecinku.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</si>
</sst>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</numFmts>
  <fonts count="23">
    <font>
      <sz val="10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sz val="16"/>
      <color indexed="8"/>
      <name val="Symbol"/>
      <family val="1"/>
    </font>
    <font>
      <sz val="16"/>
      <color indexed="8"/>
      <name val="Arial"/>
      <family val="2"/>
    </font>
    <font>
      <sz val="14"/>
      <name val="Arial"/>
      <family val="2"/>
    </font>
    <font>
      <sz val="14"/>
      <name val="Symbol"/>
      <family val="1"/>
    </font>
    <font>
      <vertAlign val="subscript"/>
      <sz val="16"/>
      <color indexed="8"/>
      <name val="Arial"/>
      <family val="2"/>
    </font>
    <font>
      <sz val="14"/>
      <color indexed="17"/>
      <name val="Arial"/>
      <family val="2"/>
    </font>
    <font>
      <sz val="14"/>
      <color indexed="49"/>
      <name val="Arial"/>
      <family val="2"/>
    </font>
    <font>
      <sz val="14"/>
      <color indexed="12"/>
      <name val="Arial"/>
      <family val="2"/>
    </font>
    <font>
      <sz val="14"/>
      <color indexed="43"/>
      <name val="Arial"/>
      <family val="2"/>
    </font>
    <font>
      <sz val="12"/>
      <color indexed="4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164" fontId="13" fillId="2" borderId="0" xfId="0" applyNumberFormat="1" applyFont="1" applyFill="1" applyAlignment="1">
      <alignment/>
    </xf>
    <xf numFmtId="164" fontId="13" fillId="2" borderId="0" xfId="0" applyNumberFormat="1" applyFont="1" applyFill="1" applyAlignment="1">
      <alignment horizontal="right"/>
    </xf>
    <xf numFmtId="166" fontId="13" fillId="2" borderId="0" xfId="0" applyNumberFormat="1" applyFont="1" applyFill="1" applyAlignment="1">
      <alignment/>
    </xf>
    <xf numFmtId="165" fontId="13" fillId="2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2" fontId="13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8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/>
    </xf>
    <xf numFmtId="0" fontId="15" fillId="4" borderId="0" xfId="0" applyFont="1" applyFill="1" applyAlignment="1">
      <alignment horizontal="left" vertical="top" wrapText="1"/>
    </xf>
    <xf numFmtId="166" fontId="2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="149" zoomScaleNormal="149" workbookViewId="0" topLeftCell="A1">
      <selection activeCell="F10" sqref="F10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0.421875" style="0" customWidth="1"/>
    <col min="4" max="4" width="13.7109375" style="0" customWidth="1"/>
    <col min="5" max="5" width="11.57421875" style="0" customWidth="1"/>
    <col min="6" max="6" width="8.7109375" style="0" customWidth="1"/>
    <col min="7" max="7" width="11.57421875" style="0" customWidth="1"/>
    <col min="8" max="8" width="11.7109375" style="0" customWidth="1"/>
    <col min="9" max="9" width="10.00390625" style="0" customWidth="1"/>
    <col min="10" max="10" width="9.28125" style="0" customWidth="1"/>
    <col min="11" max="11" width="11.140625" style="0" customWidth="1"/>
    <col min="12" max="16384" width="11.57421875" style="0" customWidth="1"/>
  </cols>
  <sheetData>
    <row r="1" spans="1:11" ht="12.75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4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3.25">
      <c r="A5" s="18" t="s">
        <v>0</v>
      </c>
      <c r="B5" s="19" t="s">
        <v>1</v>
      </c>
      <c r="C5" s="19" t="s">
        <v>2</v>
      </c>
      <c r="D5" s="20" t="s">
        <v>3</v>
      </c>
      <c r="E5" s="20" t="s">
        <v>4</v>
      </c>
      <c r="F5" s="21" t="s">
        <v>5</v>
      </c>
      <c r="G5" s="22" t="s">
        <v>6</v>
      </c>
      <c r="H5" s="23" t="s">
        <v>7</v>
      </c>
      <c r="I5" s="24" t="s">
        <v>8</v>
      </c>
      <c r="J5" s="24"/>
      <c r="K5" s="22" t="s">
        <v>9</v>
      </c>
    </row>
    <row r="6" spans="1:11" ht="18">
      <c r="A6" s="1">
        <v>1</v>
      </c>
      <c r="B6" s="2">
        <v>2.14</v>
      </c>
      <c r="C6" s="3">
        <f>AVERAGE(B6:B25)</f>
        <v>2.3304999999999993</v>
      </c>
      <c r="D6" s="3">
        <f aca="true" t="shared" si="0" ref="D6:D25">B6-$C$6</f>
        <v>-0.19049999999999923</v>
      </c>
      <c r="E6" s="4">
        <f aca="true" t="shared" si="1" ref="E6:E25">D6*D6</f>
        <v>0.036290249999999705</v>
      </c>
      <c r="F6" s="5">
        <v>20</v>
      </c>
      <c r="G6" s="6">
        <f>SQRT(E26/(F6-1))</f>
        <v>0.14812778978052413</v>
      </c>
      <c r="H6" s="6">
        <f>3*G6</f>
        <v>0.4443833693415724</v>
      </c>
      <c r="I6" s="7">
        <f>C6-H6</f>
        <v>1.886116630658427</v>
      </c>
      <c r="J6" s="7">
        <f>C6+H6</f>
        <v>2.7748833693415715</v>
      </c>
      <c r="K6" s="28">
        <f>G6/SQRT(F6)</f>
        <v>0.033122380730605055</v>
      </c>
    </row>
    <row r="7" spans="1:11" ht="18">
      <c r="A7" s="1">
        <f>A6+1</f>
        <v>2</v>
      </c>
      <c r="B7" s="2">
        <v>2.38</v>
      </c>
      <c r="C7" s="1"/>
      <c r="D7" s="3">
        <f t="shared" si="0"/>
        <v>0.049500000000000544</v>
      </c>
      <c r="E7" s="4">
        <f t="shared" si="1"/>
        <v>0.002450250000000054</v>
      </c>
      <c r="F7" s="8"/>
      <c r="G7" s="7"/>
      <c r="H7" s="7"/>
      <c r="K7" s="7"/>
    </row>
    <row r="8" spans="1:8" ht="18">
      <c r="A8" s="1">
        <f aca="true" t="shared" si="2" ref="A8:A25">A7+1</f>
        <v>3</v>
      </c>
      <c r="B8" s="2">
        <v>2.53</v>
      </c>
      <c r="C8" s="1"/>
      <c r="D8" s="3">
        <f t="shared" si="0"/>
        <v>0.19950000000000045</v>
      </c>
      <c r="E8" s="4">
        <f t="shared" si="1"/>
        <v>0.03980025000000018</v>
      </c>
      <c r="F8" s="1"/>
      <c r="G8" s="1"/>
      <c r="H8" s="1"/>
    </row>
    <row r="9" spans="1:8" ht="18">
      <c r="A9" s="1">
        <f t="shared" si="2"/>
        <v>4</v>
      </c>
      <c r="B9" s="2">
        <v>2.34</v>
      </c>
      <c r="C9" s="1"/>
      <c r="D9" s="3">
        <f t="shared" si="0"/>
        <v>0.009500000000000508</v>
      </c>
      <c r="E9" s="4">
        <f t="shared" si="1"/>
        <v>9.025000000000965E-05</v>
      </c>
      <c r="F9" s="1"/>
      <c r="G9" s="1"/>
      <c r="H9" s="1"/>
    </row>
    <row r="10" spans="1:8" ht="18">
      <c r="A10" s="1">
        <f t="shared" si="2"/>
        <v>5</v>
      </c>
      <c r="B10" s="2">
        <v>2.25</v>
      </c>
      <c r="C10" s="1"/>
      <c r="D10" s="3">
        <f t="shared" si="0"/>
        <v>-0.08049999999999935</v>
      </c>
      <c r="E10" s="4">
        <f t="shared" si="1"/>
        <v>0.006480249999999895</v>
      </c>
      <c r="F10" s="1"/>
      <c r="G10" s="1"/>
      <c r="H10" s="1"/>
    </row>
    <row r="11" spans="1:8" ht="18">
      <c r="A11" s="1">
        <f t="shared" si="2"/>
        <v>6</v>
      </c>
      <c r="B11" s="2">
        <v>2.46</v>
      </c>
      <c r="C11" s="1"/>
      <c r="D11" s="3">
        <f t="shared" si="0"/>
        <v>0.12950000000000061</v>
      </c>
      <c r="E11" s="4">
        <f t="shared" si="1"/>
        <v>0.01677025000000016</v>
      </c>
      <c r="F11" s="1"/>
      <c r="G11" s="1"/>
      <c r="H11" s="1"/>
    </row>
    <row r="12" spans="1:9" ht="18">
      <c r="A12" s="1">
        <f t="shared" si="2"/>
        <v>7</v>
      </c>
      <c r="B12" s="2">
        <v>2.14</v>
      </c>
      <c r="C12" s="1"/>
      <c r="D12" s="3">
        <f t="shared" si="0"/>
        <v>-0.19049999999999923</v>
      </c>
      <c r="E12" s="4">
        <f t="shared" si="1"/>
        <v>0.036290249999999705</v>
      </c>
      <c r="F12" s="1"/>
      <c r="G12" s="1"/>
      <c r="H12" s="1"/>
      <c r="I12" s="7"/>
    </row>
    <row r="13" spans="1:8" ht="18">
      <c r="A13" s="1">
        <f t="shared" si="2"/>
        <v>8</v>
      </c>
      <c r="B13" s="2">
        <v>2.37</v>
      </c>
      <c r="C13" s="1"/>
      <c r="D13" s="3">
        <f t="shared" si="0"/>
        <v>0.03950000000000076</v>
      </c>
      <c r="E13" s="4">
        <f t="shared" si="1"/>
        <v>0.0015602500000000599</v>
      </c>
      <c r="F13" s="1"/>
      <c r="G13" s="1"/>
      <c r="H13" s="1"/>
    </row>
    <row r="14" spans="1:7" ht="18">
      <c r="A14" s="1">
        <f t="shared" si="2"/>
        <v>9</v>
      </c>
      <c r="B14" s="2">
        <v>2.22</v>
      </c>
      <c r="C14" s="1"/>
      <c r="D14" s="3">
        <f t="shared" si="0"/>
        <v>-0.11049999999999915</v>
      </c>
      <c r="E14" s="4">
        <f t="shared" si="1"/>
        <v>0.012210249999999813</v>
      </c>
      <c r="F14" s="9"/>
      <c r="G14" s="1"/>
    </row>
    <row r="15" spans="1:8" ht="18">
      <c r="A15" s="1">
        <f t="shared" si="2"/>
        <v>10</v>
      </c>
      <c r="B15" s="2">
        <v>2.33</v>
      </c>
      <c r="C15" s="1"/>
      <c r="D15" s="3">
        <f t="shared" si="0"/>
        <v>-0.0004999999999992788</v>
      </c>
      <c r="E15" s="4">
        <f t="shared" si="1"/>
        <v>2.499999999992788E-07</v>
      </c>
      <c r="F15" s="1"/>
      <c r="G15" s="1"/>
      <c r="H15" s="1"/>
    </row>
    <row r="16" spans="1:8" ht="18">
      <c r="A16" s="1">
        <f t="shared" si="2"/>
        <v>11</v>
      </c>
      <c r="B16" s="2">
        <v>2.51</v>
      </c>
      <c r="C16" s="1"/>
      <c r="D16" s="3">
        <f t="shared" si="0"/>
        <v>0.17950000000000044</v>
      </c>
      <c r="E16" s="4">
        <f t="shared" si="1"/>
        <v>0.03222025000000016</v>
      </c>
      <c r="F16" s="1"/>
      <c r="G16" s="1"/>
      <c r="H16" s="1"/>
    </row>
    <row r="17" spans="1:8" ht="18">
      <c r="A17" s="1">
        <f t="shared" si="2"/>
        <v>12</v>
      </c>
      <c r="B17" s="2">
        <v>2.37</v>
      </c>
      <c r="C17" s="1"/>
      <c r="D17" s="3">
        <f t="shared" si="0"/>
        <v>0.03950000000000076</v>
      </c>
      <c r="E17" s="4">
        <f t="shared" si="1"/>
        <v>0.0015602500000000599</v>
      </c>
      <c r="F17" s="1"/>
      <c r="G17" s="1"/>
      <c r="H17" s="1"/>
    </row>
    <row r="18" spans="1:8" ht="18">
      <c r="A18" s="1">
        <f t="shared" si="2"/>
        <v>13</v>
      </c>
      <c r="B18" s="2">
        <v>2.17</v>
      </c>
      <c r="C18" s="1"/>
      <c r="D18" s="3">
        <f t="shared" si="0"/>
        <v>-0.16049999999999942</v>
      </c>
      <c r="E18" s="4">
        <f t="shared" si="1"/>
        <v>0.025760249999999815</v>
      </c>
      <c r="F18" s="1"/>
      <c r="G18" s="1"/>
      <c r="H18" s="1"/>
    </row>
    <row r="19" spans="1:8" ht="18">
      <c r="A19" s="1">
        <f t="shared" si="2"/>
        <v>14</v>
      </c>
      <c r="B19" s="2">
        <v>2.24</v>
      </c>
      <c r="C19" s="1"/>
      <c r="D19" s="3">
        <f t="shared" si="0"/>
        <v>-0.09049999999999914</v>
      </c>
      <c r="E19" s="4">
        <f t="shared" si="1"/>
        <v>0.008190249999999843</v>
      </c>
      <c r="F19" s="1"/>
      <c r="G19" s="1"/>
      <c r="H19" s="1"/>
    </row>
    <row r="20" spans="1:8" ht="18">
      <c r="A20" s="1">
        <f t="shared" si="2"/>
        <v>15</v>
      </c>
      <c r="B20" s="2">
        <v>2.34</v>
      </c>
      <c r="C20" s="1"/>
      <c r="D20" s="3">
        <f t="shared" si="0"/>
        <v>0.009500000000000508</v>
      </c>
      <c r="E20" s="4">
        <f t="shared" si="1"/>
        <v>9.025000000000965E-05</v>
      </c>
      <c r="F20" s="1"/>
      <c r="G20" s="1"/>
      <c r="H20" s="1"/>
    </row>
    <row r="21" spans="1:8" ht="18">
      <c r="A21" s="1">
        <f t="shared" si="2"/>
        <v>16</v>
      </c>
      <c r="B21" s="2">
        <v>2.12</v>
      </c>
      <c r="C21" s="1"/>
      <c r="D21" s="3">
        <f t="shared" si="0"/>
        <v>-0.21049999999999924</v>
      </c>
      <c r="E21" s="4">
        <f t="shared" si="1"/>
        <v>0.04431024999999968</v>
      </c>
      <c r="F21" s="1"/>
      <c r="G21" s="1"/>
      <c r="H21" s="1"/>
    </row>
    <row r="22" spans="1:8" ht="18">
      <c r="A22" s="1">
        <f t="shared" si="2"/>
        <v>17</v>
      </c>
      <c r="B22" s="2">
        <v>2.46</v>
      </c>
      <c r="C22" s="1"/>
      <c r="D22" s="3">
        <f t="shared" si="0"/>
        <v>0.12950000000000061</v>
      </c>
      <c r="E22" s="4">
        <f t="shared" si="1"/>
        <v>0.01677025000000016</v>
      </c>
      <c r="F22" s="1"/>
      <c r="G22" s="1"/>
      <c r="H22" s="1"/>
    </row>
    <row r="23" spans="1:8" ht="18">
      <c r="A23" s="1">
        <f t="shared" si="2"/>
        <v>18</v>
      </c>
      <c r="B23" s="2">
        <v>2.4</v>
      </c>
      <c r="C23" s="1"/>
      <c r="D23" s="3">
        <f t="shared" si="0"/>
        <v>0.06950000000000056</v>
      </c>
      <c r="E23" s="4">
        <f t="shared" si="1"/>
        <v>0.004830250000000078</v>
      </c>
      <c r="F23" s="1"/>
      <c r="G23" s="1"/>
      <c r="H23" s="1"/>
    </row>
    <row r="24" spans="1:8" ht="18">
      <c r="A24" s="1">
        <f t="shared" si="2"/>
        <v>19</v>
      </c>
      <c r="B24" s="2">
        <v>2.18</v>
      </c>
      <c r="C24" s="1"/>
      <c r="D24" s="3">
        <f t="shared" si="0"/>
        <v>-0.1504999999999992</v>
      </c>
      <c r="E24" s="4">
        <f t="shared" si="1"/>
        <v>0.022650249999999757</v>
      </c>
      <c r="F24" s="1"/>
      <c r="G24" s="1"/>
      <c r="H24" s="1"/>
    </row>
    <row r="25" spans="1:8" ht="18">
      <c r="A25" s="1">
        <f t="shared" si="2"/>
        <v>20</v>
      </c>
      <c r="B25" s="2">
        <v>2.66</v>
      </c>
      <c r="C25" s="1"/>
      <c r="D25" s="3">
        <f t="shared" si="0"/>
        <v>0.3295000000000008</v>
      </c>
      <c r="E25" s="4">
        <f t="shared" si="1"/>
        <v>0.10857025000000052</v>
      </c>
      <c r="F25" s="1"/>
      <c r="G25" s="1"/>
      <c r="H25" s="1"/>
    </row>
    <row r="26" spans="1:11" ht="18">
      <c r="A26" s="10"/>
      <c r="B26" s="11"/>
      <c r="C26" s="12" t="s">
        <v>10</v>
      </c>
      <c r="D26" s="13">
        <f>SUM(D6:D25)</f>
        <v>1.3322676295501878E-14</v>
      </c>
      <c r="E26" s="14">
        <f>SUM(E6:E25)</f>
        <v>0.41689499999999974</v>
      </c>
      <c r="F26" s="10"/>
      <c r="G26" s="10"/>
      <c r="H26" s="10"/>
      <c r="I26" s="10"/>
      <c r="J26" s="10"/>
      <c r="K26" s="10"/>
    </row>
  </sheetData>
  <mergeCells count="2">
    <mergeCell ref="I5:J5"/>
    <mergeCell ref="A1:K4"/>
  </mergeCells>
  <printOptions/>
  <pageMargins left="0.39375" right="0.39375" top="0.63125" bottom="0.63125" header="0.39375" footer="0.393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56" zoomScaleNormal="156" workbookViewId="0" topLeftCell="A1">
      <selection activeCell="E9" sqref="E9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9.8515625" style="0" customWidth="1"/>
    <col min="4" max="4" width="14.00390625" style="0" customWidth="1"/>
    <col min="5" max="5" width="11.140625" style="0" customWidth="1"/>
    <col min="6" max="6" width="7.28125" style="0" customWidth="1"/>
    <col min="7" max="7" width="10.7109375" style="0" customWidth="1"/>
    <col min="8" max="8" width="11.00390625" style="0" customWidth="1"/>
    <col min="9" max="9" width="10.57421875" style="0" customWidth="1"/>
    <col min="10" max="10" width="10.28125" style="0" customWidth="1"/>
    <col min="11" max="11" width="10.57421875" style="0" customWidth="1"/>
    <col min="12" max="16384" width="11.57421875" style="0" customWidth="1"/>
  </cols>
  <sheetData>
    <row r="1" spans="1:11" ht="12.75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4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3.25">
      <c r="A5" s="18" t="s">
        <v>0</v>
      </c>
      <c r="B5" s="19" t="s">
        <v>1</v>
      </c>
      <c r="C5" s="19" t="s">
        <v>2</v>
      </c>
      <c r="D5" s="20" t="s">
        <v>3</v>
      </c>
      <c r="E5" s="20" t="s">
        <v>4</v>
      </c>
      <c r="F5" s="21" t="s">
        <v>5</v>
      </c>
      <c r="G5" s="22" t="s">
        <v>6</v>
      </c>
      <c r="H5" s="23" t="s">
        <v>7</v>
      </c>
      <c r="I5" s="24" t="s">
        <v>8</v>
      </c>
      <c r="J5" s="24"/>
      <c r="K5" s="22" t="s">
        <v>9</v>
      </c>
    </row>
    <row r="6" spans="1:11" ht="18">
      <c r="A6" s="1">
        <v>1</v>
      </c>
      <c r="B6" s="2">
        <v>2.14</v>
      </c>
      <c r="C6" s="3">
        <f>AVERAGE(B6:B105)</f>
        <v>2.3941</v>
      </c>
      <c r="D6" s="3">
        <f aca="true" t="shared" si="0" ref="D6:D37">B6-$C$6</f>
        <v>-0.25409999999999977</v>
      </c>
      <c r="E6" s="4">
        <f aca="true" t="shared" si="1" ref="E6:E37">D6*D6</f>
        <v>0.06456680999999988</v>
      </c>
      <c r="F6" s="15">
        <v>100</v>
      </c>
      <c r="G6" s="6">
        <f>SQRT(E106/(F6-1))</f>
        <v>0.15060212481900778</v>
      </c>
      <c r="H6" s="6">
        <f>3*G6</f>
        <v>0.4518063744570233</v>
      </c>
      <c r="I6" s="7">
        <f>C6-H6</f>
        <v>1.9422936255429766</v>
      </c>
      <c r="J6" s="7">
        <f>C6+H6</f>
        <v>2.845906374457023</v>
      </c>
      <c r="K6" s="28">
        <f>G6/SQRT(F6)</f>
        <v>0.015060212481900778</v>
      </c>
    </row>
    <row r="7" spans="1:11" ht="18">
      <c r="A7" s="1">
        <f>A6+1</f>
        <v>2</v>
      </c>
      <c r="B7" s="2">
        <v>2.38</v>
      </c>
      <c r="C7" s="1"/>
      <c r="D7" s="3">
        <f t="shared" si="0"/>
        <v>-0.014100000000000001</v>
      </c>
      <c r="E7" s="4">
        <f t="shared" si="1"/>
        <v>0.00019881000000000003</v>
      </c>
      <c r="F7" s="8"/>
      <c r="G7" s="7"/>
      <c r="H7" s="7"/>
      <c r="K7" s="7"/>
    </row>
    <row r="8" spans="1:8" ht="18">
      <c r="A8" s="1">
        <f aca="true" t="shared" si="2" ref="A8:A71">A7+1</f>
        <v>3</v>
      </c>
      <c r="B8" s="2">
        <v>2.53</v>
      </c>
      <c r="C8" s="1"/>
      <c r="D8" s="3">
        <f t="shared" si="0"/>
        <v>0.1358999999999999</v>
      </c>
      <c r="E8" s="4">
        <f t="shared" si="1"/>
        <v>0.018468809999999974</v>
      </c>
      <c r="F8" s="1"/>
      <c r="G8" s="1"/>
      <c r="H8" s="1"/>
    </row>
    <row r="9" spans="1:8" ht="18">
      <c r="A9" s="1">
        <f t="shared" si="2"/>
        <v>4</v>
      </c>
      <c r="B9" s="2">
        <v>2.34</v>
      </c>
      <c r="C9" s="1"/>
      <c r="D9" s="3">
        <f t="shared" si="0"/>
        <v>-0.05410000000000004</v>
      </c>
      <c r="E9" s="4">
        <f t="shared" si="1"/>
        <v>0.002926810000000004</v>
      </c>
      <c r="F9" s="1"/>
      <c r="G9" s="1"/>
      <c r="H9" s="1"/>
    </row>
    <row r="10" spans="1:8" ht="18">
      <c r="A10" s="1">
        <f t="shared" si="2"/>
        <v>5</v>
      </c>
      <c r="B10" s="2">
        <v>2.25</v>
      </c>
      <c r="C10" s="1"/>
      <c r="D10" s="3">
        <f t="shared" si="0"/>
        <v>-0.1440999999999999</v>
      </c>
      <c r="E10" s="4">
        <f t="shared" si="1"/>
        <v>0.02076480999999997</v>
      </c>
      <c r="F10" s="1"/>
      <c r="G10" s="1"/>
      <c r="H10" s="1"/>
    </row>
    <row r="11" spans="1:8" ht="18">
      <c r="A11" s="1">
        <f t="shared" si="2"/>
        <v>6</v>
      </c>
      <c r="B11" s="2">
        <v>2.46</v>
      </c>
      <c r="C11" s="1"/>
      <c r="D11" s="3">
        <f t="shared" si="0"/>
        <v>0.06590000000000007</v>
      </c>
      <c r="E11" s="4">
        <f t="shared" si="1"/>
        <v>0.0043428100000000094</v>
      </c>
      <c r="F11" s="1"/>
      <c r="G11" s="1"/>
      <c r="H11" s="1"/>
    </row>
    <row r="12" spans="1:9" ht="18">
      <c r="A12" s="1">
        <f t="shared" si="2"/>
        <v>7</v>
      </c>
      <c r="B12" s="2">
        <v>2.14</v>
      </c>
      <c r="C12" s="1"/>
      <c r="D12" s="3">
        <f t="shared" si="0"/>
        <v>-0.25409999999999977</v>
      </c>
      <c r="E12" s="4">
        <f t="shared" si="1"/>
        <v>0.06456680999999988</v>
      </c>
      <c r="F12" s="1"/>
      <c r="G12" s="1"/>
      <c r="H12" s="1"/>
      <c r="I12" s="7"/>
    </row>
    <row r="13" spans="1:8" ht="18">
      <c r="A13" s="1">
        <f t="shared" si="2"/>
        <v>8</v>
      </c>
      <c r="B13" s="2">
        <v>2.37</v>
      </c>
      <c r="C13" s="1"/>
      <c r="D13" s="3">
        <f t="shared" si="0"/>
        <v>-0.024099999999999788</v>
      </c>
      <c r="E13" s="4">
        <f t="shared" si="1"/>
        <v>0.0005808099999999898</v>
      </c>
      <c r="F13" s="1"/>
      <c r="G13" s="1"/>
      <c r="H13" s="1"/>
    </row>
    <row r="14" spans="1:7" ht="18">
      <c r="A14" s="1">
        <f t="shared" si="2"/>
        <v>9</v>
      </c>
      <c r="B14" s="2">
        <v>2.22</v>
      </c>
      <c r="C14" s="1"/>
      <c r="D14" s="3">
        <f t="shared" si="0"/>
        <v>-0.1740999999999997</v>
      </c>
      <c r="E14" s="4">
        <f t="shared" si="1"/>
        <v>0.030310809999999896</v>
      </c>
      <c r="F14" s="9"/>
      <c r="G14" s="1"/>
    </row>
    <row r="15" spans="1:8" ht="18">
      <c r="A15" s="1">
        <f t="shared" si="2"/>
        <v>10</v>
      </c>
      <c r="B15" s="2">
        <v>2.33</v>
      </c>
      <c r="C15" s="1"/>
      <c r="D15" s="3">
        <f t="shared" si="0"/>
        <v>-0.06409999999999982</v>
      </c>
      <c r="E15" s="4">
        <f t="shared" si="1"/>
        <v>0.0041088099999999775</v>
      </c>
      <c r="F15" s="1"/>
      <c r="G15" s="1"/>
      <c r="H15" s="1"/>
    </row>
    <row r="16" spans="1:8" ht="18">
      <c r="A16" s="1">
        <f t="shared" si="2"/>
        <v>11</v>
      </c>
      <c r="B16" s="2">
        <v>2.51</v>
      </c>
      <c r="C16" s="1"/>
      <c r="D16" s="3">
        <f t="shared" si="0"/>
        <v>0.11589999999999989</v>
      </c>
      <c r="E16" s="4">
        <f t="shared" si="1"/>
        <v>0.013432809999999976</v>
      </c>
      <c r="F16" s="1"/>
      <c r="G16" s="1"/>
      <c r="H16" s="1"/>
    </row>
    <row r="17" spans="1:8" ht="18">
      <c r="A17" s="1">
        <f t="shared" si="2"/>
        <v>12</v>
      </c>
      <c r="B17" s="2">
        <v>2.37</v>
      </c>
      <c r="C17" s="1"/>
      <c r="D17" s="3">
        <f t="shared" si="0"/>
        <v>-0.024099999999999788</v>
      </c>
      <c r="E17" s="4">
        <f t="shared" si="1"/>
        <v>0.0005808099999999898</v>
      </c>
      <c r="F17" s="1"/>
      <c r="G17" s="1"/>
      <c r="H17" s="1"/>
    </row>
    <row r="18" spans="1:8" ht="18">
      <c r="A18" s="1">
        <f t="shared" si="2"/>
        <v>13</v>
      </c>
      <c r="B18" s="2">
        <v>2.17</v>
      </c>
      <c r="C18" s="1"/>
      <c r="D18" s="3">
        <f t="shared" si="0"/>
        <v>-0.22409999999999997</v>
      </c>
      <c r="E18" s="4">
        <f t="shared" si="1"/>
        <v>0.050220809999999984</v>
      </c>
      <c r="F18" s="1"/>
      <c r="G18" s="1"/>
      <c r="H18" s="1"/>
    </row>
    <row r="19" spans="1:8" ht="18">
      <c r="A19" s="1">
        <f t="shared" si="2"/>
        <v>14</v>
      </c>
      <c r="B19" s="2">
        <v>2.24</v>
      </c>
      <c r="C19" s="1"/>
      <c r="D19" s="3">
        <f t="shared" si="0"/>
        <v>-0.15409999999999968</v>
      </c>
      <c r="E19" s="4">
        <f t="shared" si="1"/>
        <v>0.023746809999999903</v>
      </c>
      <c r="F19" s="1"/>
      <c r="G19" s="1"/>
      <c r="H19" s="1"/>
    </row>
    <row r="20" spans="1:8" ht="18">
      <c r="A20" s="1">
        <f t="shared" si="2"/>
        <v>15</v>
      </c>
      <c r="B20" s="2">
        <v>2.34</v>
      </c>
      <c r="C20" s="1"/>
      <c r="D20" s="3">
        <f t="shared" si="0"/>
        <v>-0.05410000000000004</v>
      </c>
      <c r="E20" s="4">
        <f t="shared" si="1"/>
        <v>0.002926810000000004</v>
      </c>
      <c r="F20" s="1"/>
      <c r="G20" s="1"/>
      <c r="H20" s="1"/>
    </row>
    <row r="21" spans="1:5" ht="18">
      <c r="A21" s="1">
        <f t="shared" si="2"/>
        <v>16</v>
      </c>
      <c r="B21" s="2">
        <v>2.12</v>
      </c>
      <c r="D21" s="3">
        <f t="shared" si="0"/>
        <v>-0.2740999999999998</v>
      </c>
      <c r="E21" s="4">
        <f t="shared" si="1"/>
        <v>0.07513080999999988</v>
      </c>
    </row>
    <row r="22" spans="1:5" ht="18">
      <c r="A22" s="1">
        <f t="shared" si="2"/>
        <v>17</v>
      </c>
      <c r="B22" s="2">
        <v>2.46</v>
      </c>
      <c r="D22" s="3">
        <f t="shared" si="0"/>
        <v>0.06590000000000007</v>
      </c>
      <c r="E22" s="4">
        <f t="shared" si="1"/>
        <v>0.0043428100000000094</v>
      </c>
    </row>
    <row r="23" spans="1:5" ht="18">
      <c r="A23" s="1">
        <f t="shared" si="2"/>
        <v>18</v>
      </c>
      <c r="B23" s="2">
        <v>2.4</v>
      </c>
      <c r="D23" s="3">
        <f t="shared" si="0"/>
        <v>0.005900000000000016</v>
      </c>
      <c r="E23" s="4">
        <f t="shared" si="1"/>
        <v>3.481000000000019E-05</v>
      </c>
    </row>
    <row r="24" spans="1:5" ht="18">
      <c r="A24" s="1">
        <f t="shared" si="2"/>
        <v>19</v>
      </c>
      <c r="B24" s="2">
        <v>2.18</v>
      </c>
      <c r="D24" s="3">
        <f t="shared" si="0"/>
        <v>-0.21409999999999973</v>
      </c>
      <c r="E24" s="4">
        <f t="shared" si="1"/>
        <v>0.04583880999999989</v>
      </c>
    </row>
    <row r="25" spans="1:5" ht="18">
      <c r="A25" s="1">
        <f t="shared" si="2"/>
        <v>20</v>
      </c>
      <c r="B25" s="2">
        <v>2.66</v>
      </c>
      <c r="D25" s="3">
        <f t="shared" si="0"/>
        <v>0.26590000000000025</v>
      </c>
      <c r="E25" s="4">
        <f t="shared" si="1"/>
        <v>0.07070281000000013</v>
      </c>
    </row>
    <row r="26" spans="1:5" ht="18">
      <c r="A26" s="1">
        <f t="shared" si="2"/>
        <v>21</v>
      </c>
      <c r="B26" s="2">
        <v>2.44</v>
      </c>
      <c r="D26" s="3">
        <f t="shared" si="0"/>
        <v>0.04590000000000005</v>
      </c>
      <c r="E26" s="4">
        <f t="shared" si="1"/>
        <v>0.002106810000000005</v>
      </c>
    </row>
    <row r="27" spans="1:5" ht="18">
      <c r="A27" s="1">
        <f t="shared" si="2"/>
        <v>22</v>
      </c>
      <c r="B27" s="2">
        <v>2.59</v>
      </c>
      <c r="D27" s="3">
        <f t="shared" si="0"/>
        <v>0.19589999999999996</v>
      </c>
      <c r="E27" s="4">
        <f t="shared" si="1"/>
        <v>0.03837680999999998</v>
      </c>
    </row>
    <row r="28" spans="1:5" ht="18">
      <c r="A28" s="1">
        <f t="shared" si="2"/>
        <v>23</v>
      </c>
      <c r="B28" s="2">
        <v>2.18</v>
      </c>
      <c r="D28" s="3">
        <f t="shared" si="0"/>
        <v>-0.21409999999999973</v>
      </c>
      <c r="E28" s="4">
        <f t="shared" si="1"/>
        <v>0.04583880999999989</v>
      </c>
    </row>
    <row r="29" spans="1:5" ht="18">
      <c r="A29" s="1">
        <f t="shared" si="2"/>
        <v>24</v>
      </c>
      <c r="B29" s="2">
        <v>2.83</v>
      </c>
      <c r="D29" s="3">
        <f t="shared" si="0"/>
        <v>0.4359000000000002</v>
      </c>
      <c r="E29" s="4">
        <f t="shared" si="1"/>
        <v>0.19000881000000017</v>
      </c>
    </row>
    <row r="30" spans="1:5" ht="18">
      <c r="A30" s="1">
        <f t="shared" si="2"/>
        <v>25</v>
      </c>
      <c r="B30" s="2">
        <v>2</v>
      </c>
      <c r="D30" s="3">
        <f t="shared" si="0"/>
        <v>-0.3940999999999999</v>
      </c>
      <c r="E30" s="4">
        <f t="shared" si="1"/>
        <v>0.15531480999999991</v>
      </c>
    </row>
    <row r="31" spans="1:5" ht="18">
      <c r="A31" s="1">
        <f t="shared" si="2"/>
        <v>26</v>
      </c>
      <c r="B31" s="2">
        <v>2.46</v>
      </c>
      <c r="D31" s="3">
        <f t="shared" si="0"/>
        <v>0.06590000000000007</v>
      </c>
      <c r="E31" s="4">
        <f t="shared" si="1"/>
        <v>0.0043428100000000094</v>
      </c>
    </row>
    <row r="32" spans="1:5" ht="18">
      <c r="A32" s="1">
        <f t="shared" si="2"/>
        <v>27</v>
      </c>
      <c r="B32" s="2">
        <v>2.67</v>
      </c>
      <c r="D32" s="3">
        <f t="shared" si="0"/>
        <v>0.27590000000000003</v>
      </c>
      <c r="E32" s="4">
        <f t="shared" si="1"/>
        <v>0.07612081000000002</v>
      </c>
    </row>
    <row r="33" spans="1:5" ht="18">
      <c r="A33" s="1">
        <f t="shared" si="2"/>
        <v>28</v>
      </c>
      <c r="B33" s="2">
        <v>2.28</v>
      </c>
      <c r="D33" s="3">
        <f t="shared" si="0"/>
        <v>-0.11410000000000009</v>
      </c>
      <c r="E33" s="4">
        <f t="shared" si="1"/>
        <v>0.013018810000000021</v>
      </c>
    </row>
    <row r="34" spans="1:5" ht="18">
      <c r="A34" s="1">
        <f t="shared" si="2"/>
        <v>29</v>
      </c>
      <c r="B34" s="2">
        <v>2.4</v>
      </c>
      <c r="D34" s="3">
        <f t="shared" si="0"/>
        <v>0.005900000000000016</v>
      </c>
      <c r="E34" s="4">
        <f t="shared" si="1"/>
        <v>3.481000000000019E-05</v>
      </c>
    </row>
    <row r="35" spans="1:5" ht="18">
      <c r="A35" s="1">
        <f t="shared" si="2"/>
        <v>30</v>
      </c>
      <c r="B35" s="2">
        <v>2.45</v>
      </c>
      <c r="D35" s="3">
        <f t="shared" si="0"/>
        <v>0.05590000000000028</v>
      </c>
      <c r="E35" s="4">
        <f t="shared" si="1"/>
        <v>0.0031248100000000317</v>
      </c>
    </row>
    <row r="36" spans="1:5" ht="18">
      <c r="A36" s="1">
        <f t="shared" si="2"/>
        <v>31</v>
      </c>
      <c r="B36" s="2">
        <v>2.35</v>
      </c>
      <c r="D36" s="3">
        <f t="shared" si="0"/>
        <v>-0.044099999999999806</v>
      </c>
      <c r="E36" s="4">
        <f t="shared" si="1"/>
        <v>0.0019448099999999828</v>
      </c>
    </row>
    <row r="37" spans="1:5" ht="18">
      <c r="A37" s="1">
        <f t="shared" si="2"/>
        <v>32</v>
      </c>
      <c r="B37" s="2">
        <v>2.4</v>
      </c>
      <c r="D37" s="3">
        <f t="shared" si="0"/>
        <v>0.005900000000000016</v>
      </c>
      <c r="E37" s="4">
        <f t="shared" si="1"/>
        <v>3.481000000000019E-05</v>
      </c>
    </row>
    <row r="38" spans="1:5" ht="18">
      <c r="A38" s="1">
        <f t="shared" si="2"/>
        <v>33</v>
      </c>
      <c r="B38" s="2">
        <v>2.53</v>
      </c>
      <c r="D38" s="3">
        <f aca="true" t="shared" si="3" ref="D38:D69">B38-$C$6</f>
        <v>0.1358999999999999</v>
      </c>
      <c r="E38" s="4">
        <f aca="true" t="shared" si="4" ref="E38:E69">D38*D38</f>
        <v>0.018468809999999974</v>
      </c>
    </row>
    <row r="39" spans="1:5" ht="18">
      <c r="A39" s="1">
        <f t="shared" si="2"/>
        <v>34</v>
      </c>
      <c r="B39" s="2">
        <v>2.44</v>
      </c>
      <c r="D39" s="3">
        <f t="shared" si="3"/>
        <v>0.04590000000000005</v>
      </c>
      <c r="E39" s="4">
        <f t="shared" si="4"/>
        <v>0.002106810000000005</v>
      </c>
    </row>
    <row r="40" spans="1:5" ht="18">
      <c r="A40" s="1">
        <f t="shared" si="2"/>
        <v>35</v>
      </c>
      <c r="B40" s="2">
        <v>2.45</v>
      </c>
      <c r="D40" s="3">
        <f t="shared" si="3"/>
        <v>0.05590000000000028</v>
      </c>
      <c r="E40" s="4">
        <f t="shared" si="4"/>
        <v>0.0031248100000000317</v>
      </c>
    </row>
    <row r="41" spans="1:5" ht="18">
      <c r="A41" s="1">
        <f t="shared" si="2"/>
        <v>36</v>
      </c>
      <c r="B41" s="2">
        <v>2.35</v>
      </c>
      <c r="D41" s="3">
        <f t="shared" si="3"/>
        <v>-0.044099999999999806</v>
      </c>
      <c r="E41" s="4">
        <f t="shared" si="4"/>
        <v>0.0019448099999999828</v>
      </c>
    </row>
    <row r="42" spans="1:5" ht="18">
      <c r="A42" s="1">
        <f t="shared" si="2"/>
        <v>37</v>
      </c>
      <c r="B42" s="2">
        <v>2.4</v>
      </c>
      <c r="D42" s="3">
        <f t="shared" si="3"/>
        <v>0.005900000000000016</v>
      </c>
      <c r="E42" s="4">
        <f t="shared" si="4"/>
        <v>3.481000000000019E-05</v>
      </c>
    </row>
    <row r="43" spans="1:5" ht="18">
      <c r="A43" s="1">
        <f t="shared" si="2"/>
        <v>38</v>
      </c>
      <c r="B43" s="2">
        <v>2.53</v>
      </c>
      <c r="D43" s="3">
        <f t="shared" si="3"/>
        <v>0.1358999999999999</v>
      </c>
      <c r="E43" s="4">
        <f t="shared" si="4"/>
        <v>0.018468809999999974</v>
      </c>
    </row>
    <row r="44" spans="1:5" ht="18">
      <c r="A44" s="1">
        <f t="shared" si="2"/>
        <v>39</v>
      </c>
      <c r="B44" s="2">
        <v>2.52</v>
      </c>
      <c r="D44" s="3">
        <f t="shared" si="3"/>
        <v>0.12590000000000012</v>
      </c>
      <c r="E44" s="4">
        <f t="shared" si="4"/>
        <v>0.01585081000000003</v>
      </c>
    </row>
    <row r="45" spans="1:5" ht="18">
      <c r="A45" s="1">
        <f t="shared" si="2"/>
        <v>40</v>
      </c>
      <c r="B45" s="2">
        <v>2.24</v>
      </c>
      <c r="D45" s="3">
        <f t="shared" si="3"/>
        <v>-0.15409999999999968</v>
      </c>
      <c r="E45" s="4">
        <f t="shared" si="4"/>
        <v>0.023746809999999903</v>
      </c>
    </row>
    <row r="46" spans="1:5" ht="18">
      <c r="A46" s="1">
        <f t="shared" si="2"/>
        <v>41</v>
      </c>
      <c r="B46" s="2">
        <v>2.55</v>
      </c>
      <c r="D46" s="3">
        <f t="shared" si="3"/>
        <v>0.15589999999999993</v>
      </c>
      <c r="E46" s="4">
        <f t="shared" si="4"/>
        <v>0.02430480999999998</v>
      </c>
    </row>
    <row r="47" spans="1:5" ht="18">
      <c r="A47" s="1">
        <f t="shared" si="2"/>
        <v>42</v>
      </c>
      <c r="B47" s="2">
        <v>2.57</v>
      </c>
      <c r="D47" s="3">
        <f t="shared" si="3"/>
        <v>0.17589999999999995</v>
      </c>
      <c r="E47" s="4">
        <f t="shared" si="4"/>
        <v>0.030940809999999982</v>
      </c>
    </row>
    <row r="48" spans="1:5" ht="18">
      <c r="A48" s="1">
        <f t="shared" si="2"/>
        <v>43</v>
      </c>
      <c r="B48" s="2">
        <v>2.27</v>
      </c>
      <c r="D48" s="3">
        <f t="shared" si="3"/>
        <v>-0.12409999999999988</v>
      </c>
      <c r="E48" s="4">
        <f t="shared" si="4"/>
        <v>0.01540080999999997</v>
      </c>
    </row>
    <row r="49" spans="1:5" ht="18">
      <c r="A49" s="1">
        <f t="shared" si="2"/>
        <v>44</v>
      </c>
      <c r="B49" s="2">
        <v>2.72</v>
      </c>
      <c r="D49" s="3">
        <f t="shared" si="3"/>
        <v>0.3259000000000003</v>
      </c>
      <c r="E49" s="4">
        <f t="shared" si="4"/>
        <v>0.1062108100000002</v>
      </c>
    </row>
    <row r="50" spans="1:5" ht="18">
      <c r="A50" s="1">
        <f t="shared" si="2"/>
        <v>45</v>
      </c>
      <c r="B50" s="2">
        <v>2.45</v>
      </c>
      <c r="D50" s="3">
        <f t="shared" si="3"/>
        <v>0.05590000000000028</v>
      </c>
      <c r="E50" s="4">
        <f t="shared" si="4"/>
        <v>0.0031248100000000317</v>
      </c>
    </row>
    <row r="51" spans="1:5" ht="18">
      <c r="A51" s="1">
        <f t="shared" si="2"/>
        <v>46</v>
      </c>
      <c r="B51" s="2">
        <v>2.43</v>
      </c>
      <c r="D51" s="3">
        <f t="shared" si="3"/>
        <v>0.035900000000000265</v>
      </c>
      <c r="E51" s="4">
        <f t="shared" si="4"/>
        <v>0.0012888100000000191</v>
      </c>
    </row>
    <row r="52" spans="1:5" ht="18">
      <c r="A52" s="1">
        <f t="shared" si="2"/>
        <v>47</v>
      </c>
      <c r="B52" s="2">
        <v>2.23</v>
      </c>
      <c r="D52" s="3">
        <f t="shared" si="3"/>
        <v>-0.1640999999999999</v>
      </c>
      <c r="E52" s="4">
        <f t="shared" si="4"/>
        <v>0.02692880999999997</v>
      </c>
    </row>
    <row r="53" spans="1:5" ht="18">
      <c r="A53" s="1">
        <f t="shared" si="2"/>
        <v>48</v>
      </c>
      <c r="B53" s="2">
        <v>2.49</v>
      </c>
      <c r="D53" s="3">
        <f t="shared" si="3"/>
        <v>0.09590000000000032</v>
      </c>
      <c r="E53" s="4">
        <f t="shared" si="4"/>
        <v>0.00919681000000006</v>
      </c>
    </row>
    <row r="54" spans="1:5" ht="18">
      <c r="A54" s="1">
        <f t="shared" si="2"/>
        <v>49</v>
      </c>
      <c r="B54" s="2">
        <v>2.42</v>
      </c>
      <c r="D54" s="3">
        <f t="shared" si="3"/>
        <v>0.025900000000000034</v>
      </c>
      <c r="E54" s="4">
        <f t="shared" si="4"/>
        <v>0.0006708100000000017</v>
      </c>
    </row>
    <row r="55" spans="1:5" ht="18">
      <c r="A55" s="1">
        <f t="shared" si="2"/>
        <v>50</v>
      </c>
      <c r="B55" s="2">
        <v>2.52</v>
      </c>
      <c r="D55" s="3">
        <f t="shared" si="3"/>
        <v>0.12590000000000012</v>
      </c>
      <c r="E55" s="4">
        <f t="shared" si="4"/>
        <v>0.01585081000000003</v>
      </c>
    </row>
    <row r="56" spans="1:5" ht="18">
      <c r="A56" s="1">
        <f t="shared" si="2"/>
        <v>51</v>
      </c>
      <c r="B56" s="2">
        <v>2.5</v>
      </c>
      <c r="D56" s="3">
        <f t="shared" si="3"/>
        <v>0.1059000000000001</v>
      </c>
      <c r="E56" s="4">
        <f t="shared" si="4"/>
        <v>0.011214810000000023</v>
      </c>
    </row>
    <row r="57" spans="1:5" ht="18">
      <c r="A57" s="1">
        <f t="shared" si="2"/>
        <v>52</v>
      </c>
      <c r="B57" s="2">
        <v>2.48</v>
      </c>
      <c r="D57" s="3">
        <f t="shared" si="3"/>
        <v>0.08590000000000009</v>
      </c>
      <c r="E57" s="4">
        <f t="shared" si="4"/>
        <v>0.007378810000000015</v>
      </c>
    </row>
    <row r="58" spans="1:5" ht="18">
      <c r="A58" s="1">
        <f t="shared" si="2"/>
        <v>53</v>
      </c>
      <c r="B58" s="2">
        <v>2.29</v>
      </c>
      <c r="D58" s="3">
        <f t="shared" si="3"/>
        <v>-0.10409999999999986</v>
      </c>
      <c r="E58" s="4">
        <f t="shared" si="4"/>
        <v>0.010836809999999971</v>
      </c>
    </row>
    <row r="59" spans="1:5" ht="18">
      <c r="A59" s="1">
        <f t="shared" si="2"/>
        <v>54</v>
      </c>
      <c r="B59" s="2">
        <v>2.46</v>
      </c>
      <c r="D59" s="3">
        <f t="shared" si="3"/>
        <v>0.06590000000000007</v>
      </c>
      <c r="E59" s="4">
        <f t="shared" si="4"/>
        <v>0.0043428100000000094</v>
      </c>
    </row>
    <row r="60" spans="1:5" ht="18">
      <c r="A60" s="1">
        <f t="shared" si="2"/>
        <v>55</v>
      </c>
      <c r="B60" s="2">
        <v>2.52</v>
      </c>
      <c r="D60" s="3">
        <f t="shared" si="3"/>
        <v>0.12590000000000012</v>
      </c>
      <c r="E60" s="4">
        <f t="shared" si="4"/>
        <v>0.01585081000000003</v>
      </c>
    </row>
    <row r="61" spans="1:5" ht="18">
      <c r="A61" s="1">
        <f t="shared" si="2"/>
        <v>56</v>
      </c>
      <c r="B61" s="2">
        <v>2.34</v>
      </c>
      <c r="D61" s="3">
        <f t="shared" si="3"/>
        <v>-0.05410000000000004</v>
      </c>
      <c r="E61" s="4">
        <f t="shared" si="4"/>
        <v>0.002926810000000004</v>
      </c>
    </row>
    <row r="62" spans="1:5" ht="18">
      <c r="A62" s="1">
        <f t="shared" si="2"/>
        <v>57</v>
      </c>
      <c r="B62" s="2">
        <v>2.24</v>
      </c>
      <c r="D62" s="3">
        <f t="shared" si="3"/>
        <v>-0.15409999999999968</v>
      </c>
      <c r="E62" s="4">
        <f t="shared" si="4"/>
        <v>0.023746809999999903</v>
      </c>
    </row>
    <row r="63" spans="1:5" ht="18">
      <c r="A63" s="1">
        <f t="shared" si="2"/>
        <v>58</v>
      </c>
      <c r="B63" s="2">
        <v>2.6</v>
      </c>
      <c r="D63" s="3">
        <f t="shared" si="3"/>
        <v>0.2059000000000002</v>
      </c>
      <c r="E63" s="4">
        <f t="shared" si="4"/>
        <v>0.04239481000000008</v>
      </c>
    </row>
    <row r="64" spans="1:5" ht="18">
      <c r="A64" s="1">
        <f t="shared" si="2"/>
        <v>59</v>
      </c>
      <c r="B64" s="2">
        <v>2.38</v>
      </c>
      <c r="D64" s="3">
        <f t="shared" si="3"/>
        <v>-0.014100000000000001</v>
      </c>
      <c r="E64" s="4">
        <f t="shared" si="4"/>
        <v>0.00019881000000000003</v>
      </c>
    </row>
    <row r="65" spans="1:5" ht="18">
      <c r="A65" s="1">
        <f t="shared" si="2"/>
        <v>60</v>
      </c>
      <c r="B65" s="2">
        <v>2.49</v>
      </c>
      <c r="D65" s="3">
        <f t="shared" si="3"/>
        <v>0.09590000000000032</v>
      </c>
      <c r="E65" s="4">
        <f t="shared" si="4"/>
        <v>0.00919681000000006</v>
      </c>
    </row>
    <row r="66" spans="1:5" ht="18">
      <c r="A66" s="1">
        <f t="shared" si="2"/>
        <v>61</v>
      </c>
      <c r="B66" s="2">
        <v>2.35</v>
      </c>
      <c r="D66" s="3">
        <f t="shared" si="3"/>
        <v>-0.044099999999999806</v>
      </c>
      <c r="E66" s="4">
        <f t="shared" si="4"/>
        <v>0.0019448099999999828</v>
      </c>
    </row>
    <row r="67" spans="1:5" ht="18">
      <c r="A67" s="1">
        <f t="shared" si="2"/>
        <v>62</v>
      </c>
      <c r="B67" s="2">
        <v>2.46</v>
      </c>
      <c r="D67" s="3">
        <f t="shared" si="3"/>
        <v>0.06590000000000007</v>
      </c>
      <c r="E67" s="4">
        <f t="shared" si="4"/>
        <v>0.0043428100000000094</v>
      </c>
    </row>
    <row r="68" spans="1:5" ht="18">
      <c r="A68" s="1">
        <f t="shared" si="2"/>
        <v>63</v>
      </c>
      <c r="B68" s="2">
        <v>2.41</v>
      </c>
      <c r="D68" s="3">
        <f t="shared" si="3"/>
        <v>0.015900000000000247</v>
      </c>
      <c r="E68" s="4">
        <f t="shared" si="4"/>
        <v>0.0002528100000000079</v>
      </c>
    </row>
    <row r="69" spans="1:5" ht="18">
      <c r="A69" s="1">
        <f t="shared" si="2"/>
        <v>64</v>
      </c>
      <c r="B69" s="2">
        <v>2.39</v>
      </c>
      <c r="D69" s="3">
        <f t="shared" si="3"/>
        <v>-0.0040999999999997705</v>
      </c>
      <c r="E69" s="4">
        <f t="shared" si="4"/>
        <v>1.680999999999812E-05</v>
      </c>
    </row>
    <row r="70" spans="1:5" ht="18">
      <c r="A70" s="1">
        <f t="shared" si="2"/>
        <v>65</v>
      </c>
      <c r="B70" s="2">
        <v>2.37</v>
      </c>
      <c r="D70" s="3">
        <f aca="true" t="shared" si="5" ref="D70:D105">B70-$C$6</f>
        <v>-0.024099999999999788</v>
      </c>
      <c r="E70" s="4">
        <f aca="true" t="shared" si="6" ref="E70:E101">D70*D70</f>
        <v>0.0005808099999999898</v>
      </c>
    </row>
    <row r="71" spans="1:5" ht="18">
      <c r="A71" s="1">
        <f t="shared" si="2"/>
        <v>66</v>
      </c>
      <c r="B71" s="2">
        <v>2.65</v>
      </c>
      <c r="D71" s="3">
        <f t="shared" si="5"/>
        <v>0.2559</v>
      </c>
      <c r="E71" s="4">
        <f t="shared" si="6"/>
        <v>0.06548481</v>
      </c>
    </row>
    <row r="72" spans="1:5" ht="18">
      <c r="A72" s="1">
        <f aca="true" t="shared" si="7" ref="A72:A105">A71+1</f>
        <v>67</v>
      </c>
      <c r="B72" s="2">
        <v>2.18</v>
      </c>
      <c r="D72" s="3">
        <f t="shared" si="5"/>
        <v>-0.21409999999999973</v>
      </c>
      <c r="E72" s="4">
        <f t="shared" si="6"/>
        <v>0.04583880999999989</v>
      </c>
    </row>
    <row r="73" spans="1:5" ht="18">
      <c r="A73" s="1">
        <f t="shared" si="7"/>
        <v>68</v>
      </c>
      <c r="B73" s="2">
        <v>2.35</v>
      </c>
      <c r="D73" s="3">
        <f t="shared" si="5"/>
        <v>-0.044099999999999806</v>
      </c>
      <c r="E73" s="4">
        <f t="shared" si="6"/>
        <v>0.0019448099999999828</v>
      </c>
    </row>
    <row r="74" spans="1:5" ht="18">
      <c r="A74" s="1">
        <f t="shared" si="7"/>
        <v>69</v>
      </c>
      <c r="B74" s="2">
        <v>2.29</v>
      </c>
      <c r="D74" s="3">
        <f t="shared" si="5"/>
        <v>-0.10409999999999986</v>
      </c>
      <c r="E74" s="4">
        <f t="shared" si="6"/>
        <v>0.010836809999999971</v>
      </c>
    </row>
    <row r="75" spans="1:5" ht="18">
      <c r="A75" s="1">
        <f t="shared" si="7"/>
        <v>70</v>
      </c>
      <c r="B75" s="2">
        <v>2.55</v>
      </c>
      <c r="D75" s="3">
        <f t="shared" si="5"/>
        <v>0.15589999999999993</v>
      </c>
      <c r="E75" s="4">
        <f t="shared" si="6"/>
        <v>0.02430480999999998</v>
      </c>
    </row>
    <row r="76" spans="1:5" ht="18">
      <c r="A76" s="1">
        <f t="shared" si="7"/>
        <v>71</v>
      </c>
      <c r="B76" s="2">
        <v>2.48</v>
      </c>
      <c r="D76" s="3">
        <f t="shared" si="5"/>
        <v>0.08590000000000009</v>
      </c>
      <c r="E76" s="4">
        <f t="shared" si="6"/>
        <v>0.007378810000000015</v>
      </c>
    </row>
    <row r="77" spans="1:5" ht="18">
      <c r="A77" s="1">
        <f t="shared" si="7"/>
        <v>72</v>
      </c>
      <c r="B77" s="2">
        <v>2.41</v>
      </c>
      <c r="D77" s="3">
        <f t="shared" si="5"/>
        <v>0.015900000000000247</v>
      </c>
      <c r="E77" s="4">
        <f t="shared" si="6"/>
        <v>0.0002528100000000079</v>
      </c>
    </row>
    <row r="78" spans="1:5" ht="18">
      <c r="A78" s="1">
        <f t="shared" si="7"/>
        <v>73</v>
      </c>
      <c r="B78" s="2">
        <v>2.16</v>
      </c>
      <c r="D78" s="3">
        <f t="shared" si="5"/>
        <v>-0.23409999999999975</v>
      </c>
      <c r="E78" s="4">
        <f t="shared" si="6"/>
        <v>0.05480280999999988</v>
      </c>
    </row>
    <row r="79" spans="1:5" ht="18">
      <c r="A79" s="1">
        <f t="shared" si="7"/>
        <v>74</v>
      </c>
      <c r="B79" s="2">
        <v>2.38</v>
      </c>
      <c r="D79" s="3">
        <f t="shared" si="5"/>
        <v>-0.014100000000000001</v>
      </c>
      <c r="E79" s="4">
        <f t="shared" si="6"/>
        <v>0.00019881000000000003</v>
      </c>
    </row>
    <row r="80" spans="1:5" ht="18">
      <c r="A80" s="1">
        <f t="shared" si="7"/>
        <v>75</v>
      </c>
      <c r="B80" s="2">
        <v>2.32</v>
      </c>
      <c r="D80" s="3">
        <f t="shared" si="5"/>
        <v>-0.07410000000000005</v>
      </c>
      <c r="E80" s="4">
        <f t="shared" si="6"/>
        <v>0.005490810000000008</v>
      </c>
    </row>
    <row r="81" spans="1:5" ht="18">
      <c r="A81" s="1">
        <f t="shared" si="7"/>
        <v>76</v>
      </c>
      <c r="B81" s="2">
        <v>2.24</v>
      </c>
      <c r="D81" s="3">
        <f t="shared" si="5"/>
        <v>-0.15409999999999968</v>
      </c>
      <c r="E81" s="4">
        <f t="shared" si="6"/>
        <v>0.023746809999999903</v>
      </c>
    </row>
    <row r="82" spans="1:5" ht="18">
      <c r="A82" s="1">
        <f t="shared" si="7"/>
        <v>77</v>
      </c>
      <c r="B82" s="2">
        <v>2.4</v>
      </c>
      <c r="D82" s="3">
        <f t="shared" si="5"/>
        <v>0.005900000000000016</v>
      </c>
      <c r="E82" s="4">
        <f t="shared" si="6"/>
        <v>3.481000000000019E-05</v>
      </c>
    </row>
    <row r="83" spans="1:5" ht="18">
      <c r="A83" s="1">
        <f t="shared" si="7"/>
        <v>78</v>
      </c>
      <c r="B83" s="2">
        <v>2.48</v>
      </c>
      <c r="D83" s="3">
        <f t="shared" si="5"/>
        <v>0.08590000000000009</v>
      </c>
      <c r="E83" s="4">
        <f t="shared" si="6"/>
        <v>0.007378810000000015</v>
      </c>
    </row>
    <row r="84" spans="1:5" ht="18">
      <c r="A84" s="1">
        <f t="shared" si="7"/>
        <v>79</v>
      </c>
      <c r="B84" s="2">
        <v>2.44</v>
      </c>
      <c r="D84" s="3">
        <f t="shared" si="5"/>
        <v>0.04590000000000005</v>
      </c>
      <c r="E84" s="4">
        <f t="shared" si="6"/>
        <v>0.002106810000000005</v>
      </c>
    </row>
    <row r="85" spans="1:5" ht="18">
      <c r="A85" s="1">
        <f t="shared" si="7"/>
        <v>80</v>
      </c>
      <c r="B85" s="2">
        <v>2.51</v>
      </c>
      <c r="D85" s="3">
        <f t="shared" si="5"/>
        <v>0.11589999999999989</v>
      </c>
      <c r="E85" s="4">
        <f t="shared" si="6"/>
        <v>0.013432809999999976</v>
      </c>
    </row>
    <row r="86" spans="1:5" ht="18">
      <c r="A86" s="1">
        <f t="shared" si="7"/>
        <v>81</v>
      </c>
      <c r="B86" s="2">
        <v>2.39</v>
      </c>
      <c r="D86" s="3">
        <f t="shared" si="5"/>
        <v>-0.0040999999999997705</v>
      </c>
      <c r="E86" s="4">
        <f t="shared" si="6"/>
        <v>1.680999999999812E-05</v>
      </c>
    </row>
    <row r="87" spans="1:5" ht="18">
      <c r="A87" s="1">
        <f t="shared" si="7"/>
        <v>82</v>
      </c>
      <c r="B87" s="2">
        <v>2.39</v>
      </c>
      <c r="D87" s="3">
        <f t="shared" si="5"/>
        <v>-0.0040999999999997705</v>
      </c>
      <c r="E87" s="4">
        <f t="shared" si="6"/>
        <v>1.680999999999812E-05</v>
      </c>
    </row>
    <row r="88" spans="1:5" ht="18">
      <c r="A88" s="1">
        <f t="shared" si="7"/>
        <v>83</v>
      </c>
      <c r="B88" s="2">
        <v>2.43</v>
      </c>
      <c r="D88" s="3">
        <f t="shared" si="5"/>
        <v>0.035900000000000265</v>
      </c>
      <c r="E88" s="4">
        <f t="shared" si="6"/>
        <v>0.0012888100000000191</v>
      </c>
    </row>
    <row r="89" spans="1:5" ht="18">
      <c r="A89" s="1">
        <f t="shared" si="7"/>
        <v>84</v>
      </c>
      <c r="B89" s="2">
        <v>2.22</v>
      </c>
      <c r="D89" s="3">
        <f t="shared" si="5"/>
        <v>-0.1740999999999997</v>
      </c>
      <c r="E89" s="4">
        <f t="shared" si="6"/>
        <v>0.030310809999999896</v>
      </c>
    </row>
    <row r="90" spans="1:5" ht="18">
      <c r="A90" s="1">
        <f t="shared" si="7"/>
        <v>85</v>
      </c>
      <c r="B90" s="2">
        <v>2.39</v>
      </c>
      <c r="D90" s="3">
        <f t="shared" si="5"/>
        <v>-0.0040999999999997705</v>
      </c>
      <c r="E90" s="4">
        <f t="shared" si="6"/>
        <v>1.680999999999812E-05</v>
      </c>
    </row>
    <row r="91" spans="1:5" ht="18">
      <c r="A91" s="1">
        <f t="shared" si="7"/>
        <v>86</v>
      </c>
      <c r="B91" s="2">
        <v>2.34</v>
      </c>
      <c r="D91" s="3">
        <f t="shared" si="5"/>
        <v>-0.05410000000000004</v>
      </c>
      <c r="E91" s="4">
        <f t="shared" si="6"/>
        <v>0.002926810000000004</v>
      </c>
    </row>
    <row r="92" spans="1:5" ht="18">
      <c r="A92" s="1">
        <f t="shared" si="7"/>
        <v>87</v>
      </c>
      <c r="B92" s="2">
        <v>2.47</v>
      </c>
      <c r="D92" s="3">
        <f t="shared" si="5"/>
        <v>0.0759000000000003</v>
      </c>
      <c r="E92" s="4">
        <f t="shared" si="6"/>
        <v>0.005760810000000046</v>
      </c>
    </row>
    <row r="93" spans="1:5" ht="18">
      <c r="A93" s="1">
        <f t="shared" si="7"/>
        <v>88</v>
      </c>
      <c r="B93" s="2">
        <v>2.46</v>
      </c>
      <c r="D93" s="3">
        <f t="shared" si="5"/>
        <v>0.06590000000000007</v>
      </c>
      <c r="E93" s="4">
        <f t="shared" si="6"/>
        <v>0.0043428100000000094</v>
      </c>
    </row>
    <row r="94" spans="1:5" ht="18">
      <c r="A94" s="1">
        <f t="shared" si="7"/>
        <v>89</v>
      </c>
      <c r="B94" s="2">
        <v>2.43</v>
      </c>
      <c r="D94" s="3">
        <f t="shared" si="5"/>
        <v>0.035900000000000265</v>
      </c>
      <c r="E94" s="4">
        <f t="shared" si="6"/>
        <v>0.0012888100000000191</v>
      </c>
    </row>
    <row r="95" spans="1:5" ht="18">
      <c r="A95" s="1">
        <f t="shared" si="7"/>
        <v>90</v>
      </c>
      <c r="B95" s="2">
        <v>2.73</v>
      </c>
      <c r="D95" s="3">
        <f t="shared" si="5"/>
        <v>0.3359000000000001</v>
      </c>
      <c r="E95" s="4">
        <f t="shared" si="6"/>
        <v>0.11282881000000006</v>
      </c>
    </row>
    <row r="96" spans="1:5" ht="18">
      <c r="A96" s="1">
        <f t="shared" si="7"/>
        <v>91</v>
      </c>
      <c r="B96" s="2">
        <v>2.15</v>
      </c>
      <c r="D96" s="3">
        <f t="shared" si="5"/>
        <v>-0.24409999999999998</v>
      </c>
      <c r="E96" s="4">
        <f t="shared" si="6"/>
        <v>0.059584809999999995</v>
      </c>
    </row>
    <row r="97" spans="1:5" ht="18">
      <c r="A97" s="1">
        <f t="shared" si="7"/>
        <v>92</v>
      </c>
      <c r="B97" s="2">
        <v>2.35</v>
      </c>
      <c r="D97" s="3">
        <f t="shared" si="5"/>
        <v>-0.044099999999999806</v>
      </c>
      <c r="E97" s="4">
        <f t="shared" si="6"/>
        <v>0.0019448099999999828</v>
      </c>
    </row>
    <row r="98" spans="1:5" ht="18">
      <c r="A98" s="1">
        <f t="shared" si="7"/>
        <v>93</v>
      </c>
      <c r="B98" s="2">
        <v>2.59</v>
      </c>
      <c r="D98" s="3">
        <f t="shared" si="5"/>
        <v>0.19589999999999996</v>
      </c>
      <c r="E98" s="4">
        <f t="shared" si="6"/>
        <v>0.03837680999999998</v>
      </c>
    </row>
    <row r="99" spans="1:5" ht="18">
      <c r="A99" s="1">
        <f t="shared" si="7"/>
        <v>94</v>
      </c>
      <c r="B99" s="2">
        <v>2.11</v>
      </c>
      <c r="D99" s="3">
        <f t="shared" si="5"/>
        <v>-0.2841</v>
      </c>
      <c r="E99" s="4">
        <f t="shared" si="6"/>
        <v>0.08071281000000001</v>
      </c>
    </row>
    <row r="100" spans="1:5" ht="18">
      <c r="A100" s="1">
        <f t="shared" si="7"/>
        <v>95</v>
      </c>
      <c r="B100" s="2">
        <v>2.52</v>
      </c>
      <c r="D100" s="3">
        <f t="shared" si="5"/>
        <v>0.12590000000000012</v>
      </c>
      <c r="E100" s="4">
        <f t="shared" si="6"/>
        <v>0.01585081000000003</v>
      </c>
    </row>
    <row r="101" spans="1:5" ht="18">
      <c r="A101" s="1">
        <f t="shared" si="7"/>
        <v>96</v>
      </c>
      <c r="B101" s="2">
        <v>2.42</v>
      </c>
      <c r="D101" s="3">
        <f t="shared" si="5"/>
        <v>0.025900000000000034</v>
      </c>
      <c r="E101" s="4">
        <f t="shared" si="6"/>
        <v>0.0006708100000000017</v>
      </c>
    </row>
    <row r="102" spans="1:5" ht="18">
      <c r="A102" s="1">
        <f t="shared" si="7"/>
        <v>97</v>
      </c>
      <c r="B102" s="2">
        <v>2.39</v>
      </c>
      <c r="D102" s="3">
        <f t="shared" si="5"/>
        <v>-0.0040999999999997705</v>
      </c>
      <c r="E102" s="4">
        <f>D102*D102</f>
        <v>1.680999999999812E-05</v>
      </c>
    </row>
    <row r="103" spans="1:5" ht="18">
      <c r="A103" s="1">
        <f t="shared" si="7"/>
        <v>98</v>
      </c>
      <c r="B103" s="2">
        <v>2.24</v>
      </c>
      <c r="D103" s="3">
        <f t="shared" si="5"/>
        <v>-0.15409999999999968</v>
      </c>
      <c r="E103" s="4">
        <f>D103*D103</f>
        <v>0.023746809999999903</v>
      </c>
    </row>
    <row r="104" spans="1:5" ht="18">
      <c r="A104" s="1">
        <f t="shared" si="7"/>
        <v>99</v>
      </c>
      <c r="B104" s="2">
        <v>2.45</v>
      </c>
      <c r="D104" s="3">
        <f t="shared" si="5"/>
        <v>0.05590000000000028</v>
      </c>
      <c r="E104" s="4">
        <f>D104*D104</f>
        <v>0.0031248100000000317</v>
      </c>
    </row>
    <row r="105" spans="1:5" ht="18">
      <c r="A105" s="1">
        <f t="shared" si="7"/>
        <v>100</v>
      </c>
      <c r="B105" s="2">
        <v>2.05</v>
      </c>
      <c r="D105" s="3">
        <f t="shared" si="5"/>
        <v>-0.3441000000000001</v>
      </c>
      <c r="E105" s="4">
        <f>D105*D105</f>
        <v>0.11840481000000005</v>
      </c>
    </row>
    <row r="106" spans="1:12" ht="18">
      <c r="A106" s="16"/>
      <c r="B106" s="16"/>
      <c r="C106" s="12" t="s">
        <v>10</v>
      </c>
      <c r="D106" s="13">
        <f>SUM(D6:D105)</f>
        <v>1.2434497875801753E-14</v>
      </c>
      <c r="E106" s="14">
        <f>SUM(E6:E105)</f>
        <v>2.2454189999999996</v>
      </c>
      <c r="F106" s="10"/>
      <c r="G106" s="10"/>
      <c r="H106" s="10"/>
      <c r="I106" s="17"/>
      <c r="J106" s="10"/>
      <c r="K106" s="10"/>
      <c r="L106" s="10"/>
    </row>
  </sheetData>
  <mergeCells count="2">
    <mergeCell ref="I5:J5"/>
    <mergeCell ref="A1:K4"/>
  </mergeCells>
  <printOptions/>
  <pageMargins left="0.39375" right="0.39375" top="0.63125" bottom="0.63125" header="0.39375" footer="0.393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Polak</cp:lastModifiedBy>
  <dcterms:created xsi:type="dcterms:W3CDTF">2012-03-14T09:50:17Z</dcterms:created>
  <dcterms:modified xsi:type="dcterms:W3CDTF">2012-03-14T11:13:38Z</dcterms:modified>
  <cp:category/>
  <cp:version/>
  <cp:contentType/>
  <cp:contentStatus/>
</cp:coreProperties>
</file>